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1\02 INFORMACION PRESUPUESTARIA\"/>
    </mc:Choice>
  </mc:AlternateContent>
  <xr:revisionPtr revIDLastSave="0" documentId="13_ncr:1_{3BD92FC1-1B15-42EC-9D89-C33D3E35AD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I35" i="1" s="1"/>
  <c r="F34" i="1"/>
  <c r="I34" i="1" s="1"/>
  <c r="F33" i="1"/>
  <c r="I33" i="1" s="1"/>
  <c r="F32" i="1"/>
  <c r="I32" i="1" s="1"/>
  <c r="I31" i="1" s="1"/>
  <c r="H31" i="1"/>
  <c r="G31" i="1"/>
  <c r="E31" i="1"/>
  <c r="D31" i="1"/>
  <c r="F30" i="1"/>
  <c r="I30" i="1" s="1"/>
  <c r="F29" i="1"/>
  <c r="I29" i="1" s="1"/>
  <c r="F28" i="1"/>
  <c r="I28" i="1" s="1"/>
  <c r="F27" i="1"/>
  <c r="I27" i="1" s="1"/>
  <c r="H26" i="1"/>
  <c r="G26" i="1"/>
  <c r="E26" i="1"/>
  <c r="D26" i="1"/>
  <c r="F25" i="1"/>
  <c r="I25" i="1" s="1"/>
  <c r="F24" i="1"/>
  <c r="I24" i="1" s="1"/>
  <c r="I23" i="1" s="1"/>
  <c r="H23" i="1"/>
  <c r="G23" i="1"/>
  <c r="F23" i="1"/>
  <c r="E23" i="1"/>
  <c r="D23" i="1"/>
  <c r="F22" i="1"/>
  <c r="I22" i="1" s="1"/>
  <c r="F21" i="1"/>
  <c r="I21" i="1" s="1"/>
  <c r="F20" i="1"/>
  <c r="I20" i="1" s="1"/>
  <c r="I19" i="1" s="1"/>
  <c r="H19" i="1"/>
  <c r="G19" i="1"/>
  <c r="E19" i="1"/>
  <c r="D19" i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H10" i="1"/>
  <c r="G10" i="1"/>
  <c r="E10" i="1"/>
  <c r="D10" i="1"/>
  <c r="F9" i="1"/>
  <c r="I9" i="1" s="1"/>
  <c r="F8" i="1"/>
  <c r="I8" i="1" s="1"/>
  <c r="H7" i="1"/>
  <c r="G7" i="1"/>
  <c r="G37" i="1" s="1"/>
  <c r="E7" i="1"/>
  <c r="D7" i="1"/>
  <c r="D37" i="1" s="1"/>
  <c r="F6" i="1"/>
  <c r="I6" i="1" s="1"/>
  <c r="I7" i="1" l="1"/>
  <c r="F10" i="1"/>
  <c r="F19" i="1"/>
  <c r="F31" i="1"/>
  <c r="F7" i="1"/>
  <c r="F37" i="1" s="1"/>
  <c r="E37" i="1"/>
  <c r="F26" i="1"/>
  <c r="H37" i="1"/>
  <c r="I10" i="1"/>
  <c r="I26" i="1"/>
  <c r="I37" i="1" s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<sst xmlns="http://schemas.openxmlformats.org/spreadsheetml/2006/main" count="43" uniqueCount="43">
  <si>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</si>
  <si>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</si>
  <si>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</si>
  <si>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</si>
  <si>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</si>
  <si>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</si>
  <si>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</si>
  <si>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</si>
  <si>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</si>
  <si>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</si>
  <si>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</si>
  <si>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</si>
  <si>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</si>
  <si>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</si>
  <si>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</si>
  <si>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</si>
  <si>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</si>
  <si>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</si>
  <si>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</si>
  <si>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</si>
  <si>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</si>
  <si>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</si>
  <si>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</si>
  <si>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</si>
  <si>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</si>
  <si>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</si>
  <si>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</si>
  <si>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</si>
  <si>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</si>
  <si>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</si>
  <si>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</si>
  <si>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</si>
  <si>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</si>
  <si>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</si>
  <si>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</si>
  <si>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</si>
  <si>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</si>
  <si>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</si>
  <si>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</si>
  <si>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</si>
  <si>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</si>
  <si>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Instituto Municipal de Vivienda de León, Guanajuato (IMUVI)
Gasto por Categoría Programática
Del 1 de enero al 31 de diciembre de 2021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</si>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</sst>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1" xfId="9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Alignment="1" applyProtection="1">
      <alignment horizontal="center" vertical="top"/>
      <protection hidden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5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Border="1" applyAlignment="1">
      <alignment horizontal="center" vertical="center"/>
    </xf>
    <xf numFmtId="0" fontId="7" fillId="0" borderId="13" xfId="9" applyFont="1" applyBorder="1" applyAlignment="1">
      <alignment horizontal="center" vertical="center" wrapText="1"/>
    </xf>
    <xf numFmtId="4" fontId="7" fillId="0" borderId="15" xfId="0" applyNumberFormat="1" applyFont="1" applyBorder="1" applyAlignment="1" applyProtection="1">
      <alignment horizontal="right"/>
      <protection locked="0"/>
    </xf>
    <xf numFmtId="4" fontId="7" fillId="0" borderId="15" xfId="0" applyNumberFormat="1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9" applyFont="1"/>
    <xf numFmtId="0" fontId="7" fillId="0" borderId="0" xfId="0" applyFont="1" applyAlignment="1">
      <alignment horizontal="left"/>
    </xf>
    <xf numFmtId="0" fontId="2" fillId="0" borderId="0" xfId="8" applyFont="1" applyAlignment="1" applyProtection="1">
      <alignment horizontal="left" vertical="top"/>
      <protection hidden="1"/>
    </xf>
    <xf numFmtId="4" fontId="7" fillId="0" borderId="14" xfId="0" applyNumberFormat="1" applyFont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1" fillId="0" borderId="0" xfId="8" applyAlignment="1" applyProtection="1">
      <alignment horizontal="left" vertical="top" indent="1"/>
      <protection locked="0"/>
    </xf>
    <xf numFmtId="0" fontId="0" fillId="0" borderId="0" xfId="0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1783080</xdr:colOff>
      <xdr:row>44</xdr:row>
      <xdr:rowOff>121920</xdr:rowOff>
    </xdr:from>
    <xdr:to>
      <xdr:col>8</xdr:col>
      <xdr:colOff>426720</xdr:colOff>
      <xdr:row>49</xdr:row>
      <xdr:rowOff>137160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6591300"/>
          <a:ext cx="8503920" cy="929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showGridLines="0" tabSelected="1" zoomScaleNormal="100" zoomScaleSheetLayoutView="90" workbookViewId="0">
      <selection sqref="A1:I1"/>
    </sheetView>
  </sheetViews>
  <sheetFormatPr baseColWidth="10" defaultColWidth="11.42578125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3" t="s">
        <v>41</v>
      </c>
      <c r="B1" s="30"/>
      <c r="C1" s="30"/>
      <c r="D1" s="30"/>
      <c r="E1" s="30"/>
      <c r="F1" s="30"/>
      <c r="G1" s="30"/>
      <c r="H1" s="30"/>
      <c r="I1" s="34"/>
    </row>
    <row r="2" spans="1:9" ht="15" customHeight="1" x14ac:dyDescent="0.2">
      <c r="A2" s="35" t="s">
        <v>30</v>
      </c>
      <c r="B2" s="36"/>
      <c r="C2" s="37"/>
      <c r="D2" s="30" t="s">
        <v>37</v>
      </c>
      <c r="E2" s="30"/>
      <c r="F2" s="30"/>
      <c r="G2" s="30"/>
      <c r="H2" s="30"/>
      <c r="I2" s="31" t="s">
        <v>35</v>
      </c>
    </row>
    <row r="3" spans="1:9" ht="24.95" customHeight="1" x14ac:dyDescent="0.2">
      <c r="A3" s="38"/>
      <c r="B3" s="39"/>
      <c r="C3" s="40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2"/>
    </row>
    <row r="4" spans="1:9" x14ac:dyDescent="0.2">
      <c r="A4" s="41"/>
      <c r="B4" s="42"/>
      <c r="C4" s="43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>
        <v>0</v>
      </c>
      <c r="E6" s="18">
        <v>0</v>
      </c>
      <c r="F6" s="18">
        <f>+D6+E6</f>
        <v>0</v>
      </c>
      <c r="G6" s="18">
        <v>0</v>
      </c>
      <c r="H6" s="18">
        <v>0</v>
      </c>
      <c r="I6" s="18">
        <f>+F6-G6</f>
        <v>0</v>
      </c>
    </row>
    <row r="7" spans="1:9" x14ac:dyDescent="0.2">
      <c r="A7" s="13"/>
      <c r="B7" s="24" t="s">
        <v>0</v>
      </c>
      <c r="C7" s="23"/>
      <c r="D7" s="19">
        <f>SUM(D8:D9)</f>
        <v>0</v>
      </c>
      <c r="E7" s="19">
        <f t="shared" ref="E7:I7" si="0">SUM(E8:E9)</f>
        <v>0</v>
      </c>
      <c r="F7" s="19">
        <f t="shared" si="0"/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f>+D8+E8</f>
        <v>0</v>
      </c>
      <c r="G8" s="20">
        <v>0</v>
      </c>
      <c r="H8" s="20">
        <v>0</v>
      </c>
      <c r="I8" s="20">
        <f>+F8-G8</f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f>+D9+E9</f>
        <v>0</v>
      </c>
      <c r="G9" s="20">
        <v>0</v>
      </c>
      <c r="H9" s="20">
        <v>0</v>
      </c>
      <c r="I9" s="20">
        <f>+F9-G9</f>
        <v>0</v>
      </c>
    </row>
    <row r="10" spans="1:9" x14ac:dyDescent="0.2">
      <c r="A10" s="13"/>
      <c r="B10" s="24" t="s">
        <v>3</v>
      </c>
      <c r="C10" s="23"/>
      <c r="D10" s="19">
        <f>SUM(D11:D18)</f>
        <v>80741590</v>
      </c>
      <c r="E10" s="19">
        <f t="shared" ref="E10:I10" si="1">SUM(E11:E18)</f>
        <v>73644187</v>
      </c>
      <c r="F10" s="19">
        <f t="shared" si="1"/>
        <v>154385777</v>
      </c>
      <c r="G10" s="19">
        <f t="shared" si="1"/>
        <v>68095482.320000008</v>
      </c>
      <c r="H10" s="19">
        <f t="shared" si="1"/>
        <v>66195272.150000006</v>
      </c>
      <c r="I10" s="19">
        <f t="shared" si="1"/>
        <v>86290294.679999992</v>
      </c>
    </row>
    <row r="11" spans="1:9" x14ac:dyDescent="0.2">
      <c r="A11" s="13"/>
      <c r="B11" s="9"/>
      <c r="C11" s="3" t="s">
        <v>4</v>
      </c>
      <c r="D11" s="20">
        <v>71890071</v>
      </c>
      <c r="E11" s="20">
        <v>2680205</v>
      </c>
      <c r="F11" s="20">
        <f>+D11+E11</f>
        <v>74570276</v>
      </c>
      <c r="G11" s="20">
        <v>58406012.650000006</v>
      </c>
      <c r="H11" s="20">
        <v>56505802.480000004</v>
      </c>
      <c r="I11" s="20">
        <f t="shared" ref="I11:I35" si="2">+F11-G11</f>
        <v>16164263.349999994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f t="shared" ref="F12:F18" si="3">+D12+E12</f>
        <v>0</v>
      </c>
      <c r="G12" s="20">
        <v>0</v>
      </c>
      <c r="H12" s="20">
        <v>0</v>
      </c>
      <c r="I12" s="20">
        <f t="shared" si="2"/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f t="shared" si="3"/>
        <v>0</v>
      </c>
      <c r="G13" s="20">
        <v>0</v>
      </c>
      <c r="H13" s="20">
        <v>0</v>
      </c>
      <c r="I13" s="20">
        <f t="shared" si="2"/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f t="shared" si="3"/>
        <v>0</v>
      </c>
      <c r="G14" s="20">
        <v>0</v>
      </c>
      <c r="H14" s="20">
        <v>0</v>
      </c>
      <c r="I14" s="20">
        <f t="shared" si="2"/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f t="shared" si="3"/>
        <v>0</v>
      </c>
      <c r="G15" s="20">
        <v>0</v>
      </c>
      <c r="H15" s="20">
        <v>0</v>
      </c>
      <c r="I15" s="20">
        <f t="shared" si="2"/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f t="shared" si="3"/>
        <v>0</v>
      </c>
      <c r="G16" s="20">
        <v>0</v>
      </c>
      <c r="H16" s="20">
        <v>0</v>
      </c>
      <c r="I16" s="20">
        <f t="shared" si="2"/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f t="shared" si="3"/>
        <v>0</v>
      </c>
      <c r="G17" s="20">
        <v>0</v>
      </c>
      <c r="H17" s="20">
        <v>0</v>
      </c>
      <c r="I17" s="20">
        <f t="shared" si="2"/>
        <v>0</v>
      </c>
    </row>
    <row r="18" spans="1:9" x14ac:dyDescent="0.2">
      <c r="A18" s="13"/>
      <c r="B18" s="9"/>
      <c r="C18" s="3" t="s">
        <v>11</v>
      </c>
      <c r="D18" s="20">
        <v>8851519</v>
      </c>
      <c r="E18" s="20">
        <v>70963982</v>
      </c>
      <c r="F18" s="20">
        <f t="shared" si="3"/>
        <v>79815501</v>
      </c>
      <c r="G18" s="20">
        <v>9689469.6699999999</v>
      </c>
      <c r="H18" s="20">
        <v>9689469.6699999999</v>
      </c>
      <c r="I18" s="20">
        <f t="shared" si="2"/>
        <v>70126031.329999998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 t="shared" ref="E19:I19" si="4">SUM(E20:E22)</f>
        <v>0</v>
      </c>
      <c r="F19" s="19">
        <f t="shared" si="4"/>
        <v>0</v>
      </c>
      <c r="G19" s="19">
        <f t="shared" si="4"/>
        <v>0</v>
      </c>
      <c r="H19" s="19">
        <f t="shared" si="4"/>
        <v>0</v>
      </c>
      <c r="I19" s="19">
        <f t="shared" si="4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f t="shared" ref="F20:F22" si="5">+D20+E20</f>
        <v>0</v>
      </c>
      <c r="G20" s="20">
        <v>0</v>
      </c>
      <c r="H20" s="20">
        <v>0</v>
      </c>
      <c r="I20" s="20">
        <f t="shared" si="2"/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f t="shared" si="5"/>
        <v>0</v>
      </c>
      <c r="G21" s="20">
        <v>0</v>
      </c>
      <c r="H21" s="20">
        <v>0</v>
      </c>
      <c r="I21" s="20">
        <f t="shared" si="2"/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f t="shared" si="5"/>
        <v>0</v>
      </c>
      <c r="G22" s="20">
        <v>0</v>
      </c>
      <c r="H22" s="20">
        <v>0</v>
      </c>
      <c r="I22" s="20">
        <f t="shared" si="2"/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 t="shared" ref="E23:I23" si="6">SUM(E24:E25)</f>
        <v>0</v>
      </c>
      <c r="F23" s="19">
        <f t="shared" si="6"/>
        <v>0</v>
      </c>
      <c r="G23" s="19">
        <f t="shared" si="6"/>
        <v>0</v>
      </c>
      <c r="H23" s="19">
        <f t="shared" si="6"/>
        <v>0</v>
      </c>
      <c r="I23" s="19">
        <f t="shared" si="6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f t="shared" ref="F24:F25" si="7">+D24+E24</f>
        <v>0</v>
      </c>
      <c r="G24" s="20">
        <v>0</v>
      </c>
      <c r="H24" s="20">
        <v>0</v>
      </c>
      <c r="I24" s="20">
        <f t="shared" si="2"/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f t="shared" si="7"/>
        <v>0</v>
      </c>
      <c r="G25" s="20">
        <v>0</v>
      </c>
      <c r="H25" s="20">
        <v>0</v>
      </c>
      <c r="I25" s="20">
        <f t="shared" si="2"/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 t="shared" ref="E26:I26" si="8">SUM(E27:E30)</f>
        <v>0</v>
      </c>
      <c r="F26" s="19">
        <f t="shared" si="8"/>
        <v>0</v>
      </c>
      <c r="G26" s="19">
        <f t="shared" si="8"/>
        <v>0</v>
      </c>
      <c r="H26" s="19">
        <f t="shared" si="8"/>
        <v>0</v>
      </c>
      <c r="I26" s="19">
        <f t="shared" si="8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f t="shared" ref="F27:F30" si="9">+D27+E27</f>
        <v>0</v>
      </c>
      <c r="G27" s="20">
        <v>0</v>
      </c>
      <c r="H27" s="20">
        <v>0</v>
      </c>
      <c r="I27" s="20">
        <f t="shared" si="2"/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f t="shared" si="9"/>
        <v>0</v>
      </c>
      <c r="G28" s="20">
        <v>0</v>
      </c>
      <c r="H28" s="20">
        <v>0</v>
      </c>
      <c r="I28" s="20">
        <f t="shared" si="2"/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f t="shared" si="9"/>
        <v>0</v>
      </c>
      <c r="G29" s="20">
        <v>0</v>
      </c>
      <c r="H29" s="20">
        <v>0</v>
      </c>
      <c r="I29" s="20">
        <f t="shared" si="2"/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f t="shared" si="9"/>
        <v>0</v>
      </c>
      <c r="G30" s="20">
        <v>0</v>
      </c>
      <c r="H30" s="20">
        <v>0</v>
      </c>
      <c r="I30" s="20">
        <f t="shared" si="2"/>
        <v>0</v>
      </c>
    </row>
    <row r="31" spans="1:9" x14ac:dyDescent="0.2">
      <c r="A31" s="13"/>
      <c r="B31" s="24" t="s">
        <v>24</v>
      </c>
      <c r="C31" s="23"/>
      <c r="D31" s="19">
        <f>SUM(D32)</f>
        <v>0</v>
      </c>
      <c r="E31" s="19">
        <f t="shared" ref="E31:I31" si="10">SUM(E32)</f>
        <v>0</v>
      </c>
      <c r="F31" s="19">
        <f t="shared" si="10"/>
        <v>0</v>
      </c>
      <c r="G31" s="19">
        <f t="shared" si="10"/>
        <v>0</v>
      </c>
      <c r="H31" s="19">
        <f t="shared" si="10"/>
        <v>0</v>
      </c>
      <c r="I31" s="19">
        <f t="shared" si="10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f>+D32+E32</f>
        <v>0</v>
      </c>
      <c r="G32" s="20">
        <v>0</v>
      </c>
      <c r="H32" s="20">
        <v>0</v>
      </c>
      <c r="I32" s="20">
        <f t="shared" si="2"/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f t="shared" ref="F33:F35" si="11">+D33+E33</f>
        <v>0</v>
      </c>
      <c r="G33" s="20">
        <v>0</v>
      </c>
      <c r="H33" s="20">
        <v>0</v>
      </c>
      <c r="I33" s="20">
        <f t="shared" si="2"/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f t="shared" si="11"/>
        <v>0</v>
      </c>
      <c r="G34" s="20">
        <v>0</v>
      </c>
      <c r="H34" s="20">
        <v>0</v>
      </c>
      <c r="I34" s="20">
        <f t="shared" si="2"/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f t="shared" si="11"/>
        <v>0</v>
      </c>
      <c r="G35" s="20">
        <v>0</v>
      </c>
      <c r="H35" s="20">
        <v>0</v>
      </c>
      <c r="I35" s="20">
        <f t="shared" si="2"/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+D6+D7+D10+D19+D23+D26+D31</f>
        <v>80741590</v>
      </c>
      <c r="E37" s="25">
        <f t="shared" ref="E37:I37" si="12">+E6+E7+E10+E19+E23+E26+E31</f>
        <v>73644187</v>
      </c>
      <c r="F37" s="25">
        <f t="shared" si="12"/>
        <v>154385777</v>
      </c>
      <c r="G37" s="25">
        <f t="shared" si="12"/>
        <v>68095482.320000008</v>
      </c>
      <c r="H37" s="25">
        <f t="shared" si="12"/>
        <v>66195272.150000006</v>
      </c>
      <c r="I37" s="25">
        <f t="shared" si="12"/>
        <v>86290294.679999992</v>
      </c>
    </row>
    <row r="41" spans="1:9" ht="15" x14ac:dyDescent="0.25">
      <c r="C41" s="28" t="s">
        <v>42</v>
      </c>
      <c r="D41" s="29"/>
      <c r="E41" s="29"/>
      <c r="F41" s="29"/>
      <c r="G41" s="29"/>
      <c r="H41" s="29"/>
      <c r="I41" s="29"/>
    </row>
    <row r="42" spans="1:9" ht="15" x14ac:dyDescent="0.25">
      <c r="C42" s="29"/>
      <c r="D42" s="29"/>
      <c r="E42" s="29"/>
      <c r="F42" s="29"/>
      <c r="G42" s="29"/>
      <c r="H42" s="29"/>
      <c r="I42" s="29"/>
    </row>
    <row r="43" spans="1:9" ht="15" x14ac:dyDescent="0.25">
      <c r="C43" s="29"/>
      <c r="D43" s="29"/>
      <c r="E43" s="29"/>
      <c r="F43" s="29"/>
      <c r="G43" s="29"/>
      <c r="H43" s="29"/>
      <c r="I43" s="29"/>
    </row>
    <row r="44" spans="1:9" ht="15" x14ac:dyDescent="0.25">
      <c r="C44" s="29"/>
      <c r="D44" s="29"/>
      <c r="E44" s="29"/>
      <c r="F44" s="29"/>
      <c r="G44" s="29"/>
      <c r="H44" s="29"/>
      <c r="I44" s="29"/>
    </row>
    <row r="45" spans="1:9" ht="15" x14ac:dyDescent="0.25">
      <c r="C45" s="29"/>
      <c r="D45" s="29"/>
      <c r="E45" s="29"/>
      <c r="F45" s="29"/>
      <c r="G45" s="29"/>
      <c r="H45" s="29"/>
      <c r="I45" s="29"/>
    </row>
    <row r="46" spans="1:9" ht="15" x14ac:dyDescent="0.25">
      <c r="C46" s="29"/>
      <c r="D46" s="29"/>
      <c r="E46" s="29"/>
      <c r="F46" s="29"/>
      <c r="G46" s="29"/>
      <c r="H46" s="29"/>
      <c r="I46" s="29"/>
    </row>
    <row r="47" spans="1:9" ht="15" x14ac:dyDescent="0.25">
      <c r="C47" s="29"/>
      <c r="D47" s="29"/>
      <c r="E47" s="29"/>
      <c r="F47" s="29"/>
      <c r="G47" s="29"/>
      <c r="H47" s="29"/>
      <c r="I47" s="29"/>
    </row>
    <row r="48" spans="1:9" ht="15" x14ac:dyDescent="0.25">
      <c r="C48" s="29"/>
      <c r="D48" s="29"/>
      <c r="E48" s="29"/>
      <c r="F48" s="29"/>
      <c r="G48" s="29"/>
      <c r="H48" s="29"/>
      <c r="I48" s="29"/>
    </row>
    <row r="49" spans="3:9" ht="15" x14ac:dyDescent="0.25">
      <c r="C49" s="29"/>
      <c r="D49" s="29"/>
      <c r="E49" s="29"/>
      <c r="F49" s="29"/>
      <c r="G49" s="29"/>
      <c r="H49" s="29"/>
      <c r="I49" s="29"/>
    </row>
    <row r="50" spans="3:9" ht="15" x14ac:dyDescent="0.25">
      <c r="C50" s="29"/>
      <c r="D50" s="29"/>
      <c r="E50" s="29"/>
      <c r="F50" s="29"/>
      <c r="G50" s="29"/>
      <c r="H50" s="29"/>
      <c r="I50" s="29"/>
    </row>
    <row r="51" spans="3:9" ht="15" x14ac:dyDescent="0.25">
      <c r="C51" s="29"/>
      <c r="D51" s="29"/>
      <c r="E51" s="29"/>
      <c r="F51" s="29"/>
      <c r="G51" s="29"/>
      <c r="H51" s="29"/>
      <c r="I51" s="29"/>
    </row>
  </sheetData>
  <sheetProtection formatCells="0" formatColumns="0" formatRows="0" autoFilter="0"/>
  <protectedRanges>
    <protectedRange sqref="B38:I40 B52:I65523 B41:B51" name="Rango1"/>
    <protectedRange sqref="C31:I31 C7:I7 B11:I18 C10:I10 B20:I22 C19:I19 B24:I25 C23:I23 B27:I30 C26:I26 B32:I36 B8:I9 F37:I37" name="Rango1_3"/>
    <protectedRange sqref="D4:I6" name="Rango1_2_2"/>
    <protectedRange sqref="B37:E37" name="Rango1_1_2"/>
    <protectedRange sqref="C41:I51" name="Rango1_1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FFC12B-2166-4244-A688-F76136B8A1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cp:lastPrinted>2022-02-17T17:35:41Z</cp:lastPrinted>
  <dcterms:created xsi:type="dcterms:W3CDTF">2012-12-11T21:13:37Z</dcterms:created>
  <dcterms:modified xsi:type="dcterms:W3CDTF">2022-10-25T19:23:21Z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